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<sst xmlns="http://schemas.openxmlformats.org/spreadsheetml/2006/main" count="27" uniqueCount="25">
  <si>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ACTUALIZACIÓN PARÁMETROS 2025</t>
  </si>
  <si>
    <t>PARAMETROS A ACTUALIZAR EN P_LIQUI</t>
  </si>
  <si>
    <t>PARAMETROS A ACTUALIZAR EN PROGRAMA TARIFAS</t>
  </si>
  <si>
    <t>Parámetro</t>
  </si>
  <si>
    <t>Valor 2025</t>
  </si>
  <si>
    <t>Tarifas para el concepto de FONDO DE SOLIDARIDAD</t>
  </si>
  <si>
    <t>% a Aplicar</t>
  </si>
  <si>
    <t>Valor</t>
  </si>
  <si>
    <t>Salario Minimo Legal Vigente</t>
  </si>
  <si>
    <t>Hasta 4 SMLV</t>
  </si>
  <si>
    <t>Auxilio de transporte</t>
  </si>
  <si>
    <t>Hasta 16 SMLV</t>
  </si>
  <si>
    <t>Valor UVT</t>
  </si>
  <si>
    <t>Hasta 17 SMLV</t>
  </si>
  <si>
    <t>Salario minimo Integral</t>
  </si>
  <si>
    <t>Hasta 18 SMLV</t>
  </si>
  <si>
    <t>Tope exento Retención Año anterior</t>
  </si>
  <si>
    <t>Hasta 19 SMLV</t>
  </si>
  <si>
    <t>Tope exento de Retención Año actual</t>
  </si>
  <si>
    <t>Hasta 20 SMLV</t>
  </si>
  <si>
    <t xml:space="preserve">Tope Exento de Retencion Ano (40%-1340UVT) </t>
  </si>
  <si>
    <t>Mayor a 20 SMLV</t>
  </si>
  <si>
    <t xml:space="preserve">Tarifa para AUXILIO DE TRANSPORTE </t>
  </si>
  <si>
    <t>Hasta</t>
  </si>
  <si>
    <t>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</si>
</sst>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2" fillId="3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0" fillId="4" borderId="0" xfId="0" applyFill="1">
      <alignment vertical="center"/>
    </xf>
    <xf numFmtId="9" fontId="0" fillId="4" borderId="0" xfId="0" applyNumberFormat="1" applyFill="1">
      <alignment vertical="center"/>
    </xf>
    <xf numFmtId="9" fontId="0" fillId="2" borderId="0" xfId="0" applyNumberFormat="1" applyFill="1">
      <alignment vertical="center"/>
    </xf>
    <xf numFmtId="10" fontId="0" fillId="4" borderId="0" xfId="0" applyNumberFormat="1" applyFill="1">
      <alignment vertical="center"/>
    </xf>
    <xf numFmtId="10" fontId="0" fillId="2" borderId="0" xfId="0" applyNumberFormat="1" applyFill="1">
      <alignment vertical="center"/>
    </xf>
    <xf numFmtId="0" fontId="0" fillId="3" borderId="0" xfId="0" applyFill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1294765</xdr:colOff>
      <xdr:row>0</xdr:row>
      <xdr:rowOff>57150</xdr:rowOff>
    </xdr:from>
    <xdr:to>
      <xdr:col>7</xdr:col>
      <xdr:colOff>457835</xdr:colOff>
      <xdr:row>2</xdr:row>
      <xdr:rowOff>281305</xdr:rowOff>
    </xdr:to>
    <xdr:pic>
      <xdr:nvPicPr>
        <xdr:cNvPr id="3" name="Picture 2" descr="Logo InformaWEB Hz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00240" y="57150"/>
          <a:ext cx="3363595" cy="681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7"/>
  <sheetViews>
    <sheetView tabSelected="1" workbookViewId="0">
      <selection activeCell="A2" sqref="A2"/>
    </sheetView>
  </sheetViews>
  <sheetFormatPr defaultColWidth="9.14285714285714" defaultRowHeight="15" outlineLevelCol="7"/>
  <cols>
    <col min="1" max="1" width="52.4285714285714" style="1" customWidth="1"/>
    <col min="2" max="2" width="14.8571428571429" style="1" customWidth="1"/>
    <col min="3" max="4" width="9.14285714285714" style="1"/>
    <col min="5" max="5" width="36.4285714285714" style="1" customWidth="1"/>
    <col min="6" max="6" width="15.2857142857143" style="1" customWidth="1"/>
    <col min="7" max="7" width="11.2857142857143" style="1" customWidth="1"/>
    <col min="8" max="9" width="9.14285714285714" style="1"/>
    <col min="10" max="10" width="12.8571428571429" style="1"/>
    <col min="11" max="16384" width="9.14285714285714" style="1"/>
  </cols>
  <sheetData>
    <row r="2" ht="21" spans="1:1">
      <c r="A2" s="2" t="s">
        <v>0</v>
      </c>
    </row>
    <row r="3" ht="58" customHeight="1"/>
    <row r="4" spans="1:8">
      <c r="A4" s="3" t="s">
        <v>1</v>
      </c>
      <c r="B4" s="4"/>
      <c r="E4" s="3" t="s">
        <v>2</v>
      </c>
      <c r="F4" s="5"/>
      <c r="G4" s="5"/>
      <c r="H4" s="5"/>
    </row>
    <row r="5" spans="1:8">
      <c r="A5" s="6" t="s">
        <v>3</v>
      </c>
      <c r="B5" s="6" t="s">
        <v>4</v>
      </c>
      <c r="E5" s="6" t="s">
        <v>5</v>
      </c>
      <c r="G5" s="7" t="s">
        <v>6</v>
      </c>
      <c r="H5" s="7" t="s">
        <v>7</v>
      </c>
    </row>
    <row r="6" spans="1:8">
      <c r="A6" s="8" t="s">
        <v>8</v>
      </c>
      <c r="B6" s="8">
        <v>1423500</v>
      </c>
      <c r="E6" s="8" t="s">
        <v>9</v>
      </c>
      <c r="F6" s="8">
        <f>4*B6</f>
        <v>5694000</v>
      </c>
      <c r="G6" s="9">
        <v>0</v>
      </c>
      <c r="H6" s="8">
        <f t="shared" ref="H6:H12" si="0">F6*G6</f>
        <v>0</v>
      </c>
    </row>
    <row r="7" spans="1:8">
      <c r="A7" s="1" t="s">
        <v>10</v>
      </c>
      <c r="B7" s="1">
        <v>200000</v>
      </c>
      <c r="E7" s="1" t="s">
        <v>11</v>
      </c>
      <c r="F7" s="1">
        <f>16*B6</f>
        <v>22776000</v>
      </c>
      <c r="G7" s="10">
        <v>0.01</v>
      </c>
      <c r="H7" s="1">
        <f t="shared" si="0"/>
        <v>227760</v>
      </c>
    </row>
    <row r="8" spans="1:8">
      <c r="A8" s="8" t="s">
        <v>12</v>
      </c>
      <c r="B8" s="8">
        <v>49799</v>
      </c>
      <c r="E8" s="8" t="s">
        <v>13</v>
      </c>
      <c r="F8" s="8">
        <f>17*B6</f>
        <v>24199500</v>
      </c>
      <c r="G8" s="11">
        <v>0.012</v>
      </c>
      <c r="H8" s="8">
        <f t="shared" si="0"/>
        <v>290394</v>
      </c>
    </row>
    <row r="9" spans="1:8">
      <c r="A9" s="1" t="s">
        <v>14</v>
      </c>
      <c r="B9" s="1">
        <f>B6*13</f>
        <v>18505500</v>
      </c>
      <c r="E9" s="1" t="s">
        <v>15</v>
      </c>
      <c r="F9" s="1">
        <f>18*B6</f>
        <v>25623000</v>
      </c>
      <c r="G9" s="12">
        <v>0.014</v>
      </c>
      <c r="H9" s="1">
        <f t="shared" si="0"/>
        <v>358722</v>
      </c>
    </row>
    <row r="10" spans="1:8">
      <c r="A10" s="8" t="s">
        <v>16</v>
      </c>
      <c r="B10" s="8">
        <v>37181350</v>
      </c>
      <c r="E10" s="8" t="s">
        <v>17</v>
      </c>
      <c r="F10" s="8">
        <f>19*B6</f>
        <v>27046500</v>
      </c>
      <c r="G10" s="11">
        <v>0.016</v>
      </c>
      <c r="H10" s="8">
        <f t="shared" si="0"/>
        <v>432744</v>
      </c>
    </row>
    <row r="11" spans="1:8">
      <c r="A11" s="1" t="s">
        <v>18</v>
      </c>
      <c r="B11" s="1">
        <f>B8*790</f>
        <v>39341210</v>
      </c>
      <c r="E11" s="1" t="s">
        <v>19</v>
      </c>
      <c r="F11" s="1">
        <f>20*B6</f>
        <v>28470000</v>
      </c>
      <c r="G11" s="12">
        <v>0.018</v>
      </c>
      <c r="H11" s="1">
        <f t="shared" si="0"/>
        <v>512460</v>
      </c>
    </row>
    <row r="12" spans="1:8">
      <c r="A12" s="8" t="s">
        <v>20</v>
      </c>
      <c r="B12" s="8">
        <f>1340*B8</f>
        <v>66730660</v>
      </c>
      <c r="E12" s="8" t="s">
        <v>21</v>
      </c>
      <c r="F12" s="8">
        <f>999*B6</f>
        <v>1422076500</v>
      </c>
      <c r="G12" s="9">
        <v>0.02</v>
      </c>
      <c r="H12" s="8">
        <f t="shared" si="0"/>
        <v>28441530</v>
      </c>
    </row>
    <row r="14" spans="5:8">
      <c r="E14" s="3" t="s">
        <v>2</v>
      </c>
      <c r="F14" s="5"/>
      <c r="G14" s="13"/>
      <c r="H14" s="13"/>
    </row>
    <row r="15" spans="5:8">
      <c r="E15" s="6" t="s">
        <v>22</v>
      </c>
      <c r="F15" s="6" t="s">
        <v>23</v>
      </c>
      <c r="G15" s="6" t="s">
        <v>24</v>
      </c>
      <c r="H15" s="6" t="s">
        <v>7</v>
      </c>
    </row>
    <row r="16" spans="6:8">
      <c r="F16" s="1">
        <f>B6*2</f>
        <v>2847000</v>
      </c>
      <c r="G16" s="1">
        <v>0</v>
      </c>
      <c r="H16" s="1">
        <f>B7</f>
        <v>200000</v>
      </c>
    </row>
    <row r="17" spans="6:8">
      <c r="F17" s="1">
        <v>99999999</v>
      </c>
      <c r="G17" s="1">
        <v>0</v>
      </c>
      <c r="H17" s="1">
        <v>0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</dc:creator>
  <cp:lastModifiedBy>Oscar Diaz</cp:lastModifiedBy>
  <dcterms:created xsi:type="dcterms:W3CDTF">2025-01-07T12:10:10Z</dcterms:created>
  <dcterms:modified xsi:type="dcterms:W3CDTF">2025-01-07T13:17:55Z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6B6C2CCD92EE45FC87C6440430645AF1_11</vt:lpwstr>
  </property>
  <property fmtid="{D5CDD505-2E9C-101B-9397-08002B2CF9AE}" pid="3" name="KSOProductBuildVer">
    <vt:lpwstr>1033-12.2.0.19805</vt:lpwstr>
  </property>
</Properties>
</file>